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kuncevic\Desktop\Državne potpore\"/>
    </mc:Choice>
  </mc:AlternateContent>
  <xr:revisionPtr revIDLastSave="0" documentId="13_ncr:1_{532C34F1-53D7-4DA2-BEBD-EC5CF5A7CAD7}" xr6:coauthVersionLast="41" xr6:coauthVersionMax="47" xr10:uidLastSave="{00000000-0000-0000-0000-000000000000}"/>
  <bookViews>
    <workbookView xWindow="-120" yWindow="-120" windowWidth="29040" windowHeight="15840" xr2:uid="{95C4392B-B629-4E68-9518-93A3D714F586}"/>
  </bookViews>
  <sheets>
    <sheet name="Kriterij za bodovanj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G5" i="2"/>
  <c r="G6" i="2"/>
  <c r="G7" i="2"/>
  <c r="J4" i="2"/>
  <c r="G4" i="2"/>
  <c r="I61" i="2"/>
  <c r="I60" i="2"/>
  <c r="F61" i="2"/>
  <c r="F60" i="2"/>
  <c r="J61" i="2" l="1"/>
  <c r="J60" i="2"/>
  <c r="G61" i="2"/>
  <c r="G60" i="2"/>
  <c r="G46" i="2"/>
  <c r="E50" i="2"/>
  <c r="H50" i="2"/>
  <c r="J50" i="2"/>
  <c r="J46" i="2" s="1"/>
  <c r="E51" i="2"/>
  <c r="H51" i="2" s="1"/>
  <c r="F51" i="2"/>
  <c r="I51" i="2" s="1"/>
  <c r="E52" i="2"/>
  <c r="H52" i="2" s="1"/>
  <c r="F52" i="2"/>
  <c r="I52" i="2" s="1"/>
  <c r="F49" i="2"/>
  <c r="I49" i="2" s="1"/>
  <c r="F48" i="2"/>
  <c r="I48" i="2" s="1"/>
  <c r="E49" i="2"/>
  <c r="H49" i="2" s="1"/>
  <c r="E48" i="2"/>
  <c r="H48" i="2" s="1"/>
  <c r="E31" i="2" l="1"/>
  <c r="J27" i="2"/>
  <c r="F2" i="2"/>
  <c r="E63" i="2" l="1"/>
  <c r="H63" i="2" s="1"/>
  <c r="E61" i="2"/>
  <c r="H61" i="2" s="1"/>
  <c r="E60" i="2"/>
  <c r="H60" i="2" s="1"/>
  <c r="E59" i="2"/>
  <c r="H59" i="2" s="1"/>
  <c r="J54" i="2"/>
  <c r="G54" i="2"/>
  <c r="E54" i="2"/>
  <c r="H54" i="2" s="1"/>
  <c r="D54" i="2"/>
  <c r="E53" i="2"/>
  <c r="H53" i="2" s="1"/>
  <c r="E46" i="2"/>
  <c r="H46" i="2" s="1"/>
  <c r="J43" i="2"/>
  <c r="G43" i="2"/>
  <c r="E43" i="2"/>
  <c r="H43" i="2" s="1"/>
  <c r="D43" i="2"/>
  <c r="J40" i="2"/>
  <c r="J39" i="2" s="1"/>
  <c r="G40" i="2"/>
  <c r="G39" i="2" s="1"/>
  <c r="E40" i="2"/>
  <c r="H40" i="2" s="1"/>
  <c r="D40" i="2"/>
  <c r="E39" i="2"/>
  <c r="H39" i="2" s="1"/>
  <c r="J35" i="2"/>
  <c r="G35" i="2"/>
  <c r="E35" i="2"/>
  <c r="H35" i="2" s="1"/>
  <c r="D35" i="2"/>
  <c r="J31" i="2"/>
  <c r="G31" i="2"/>
  <c r="H31" i="2"/>
  <c r="D31" i="2"/>
  <c r="G27" i="2"/>
  <c r="E27" i="2"/>
  <c r="H27" i="2" s="1"/>
  <c r="J23" i="2"/>
  <c r="G23" i="2"/>
  <c r="E23" i="2"/>
  <c r="H23" i="2" s="1"/>
  <c r="E22" i="2"/>
  <c r="H22" i="2" s="1"/>
  <c r="J18" i="2"/>
  <c r="G18" i="2"/>
  <c r="E18" i="2"/>
  <c r="H18" i="2" s="1"/>
  <c r="D18" i="2"/>
  <c r="J14" i="2"/>
  <c r="J13" i="2" s="1"/>
  <c r="G14" i="2"/>
  <c r="G13" i="2" s="1"/>
  <c r="E14" i="2"/>
  <c r="H14" i="2" s="1"/>
  <c r="D14" i="2"/>
  <c r="D13" i="2" s="1"/>
  <c r="E13" i="2"/>
  <c r="H13" i="2" s="1"/>
  <c r="J10" i="2"/>
  <c r="G10" i="2"/>
  <c r="E10" i="2"/>
  <c r="H10" i="2" s="1"/>
  <c r="D10" i="2"/>
  <c r="E7" i="2"/>
  <c r="H7" i="2" s="1"/>
  <c r="D3" i="2"/>
  <c r="G3" i="2"/>
  <c r="E3" i="2"/>
  <c r="H3" i="2" s="1"/>
  <c r="D39" i="2" l="1"/>
  <c r="J22" i="2"/>
  <c r="J3" i="2"/>
  <c r="G22" i="2"/>
  <c r="D22" i="2"/>
  <c r="D53" i="2"/>
  <c r="G53" i="2"/>
  <c r="J53" i="2"/>
  <c r="G63" i="2" l="1"/>
  <c r="D63" i="2"/>
  <c r="J63" i="2"/>
</calcChain>
</file>

<file path=xl/sharedStrings.xml><?xml version="1.0" encoding="utf-8"?>
<sst xmlns="http://schemas.openxmlformats.org/spreadsheetml/2006/main" count="200" uniqueCount="123">
  <si>
    <t>SADRŽAJ I KVALITETA DOGAĐANJA</t>
  </si>
  <si>
    <t>PROMOCIJA I MEDIJSKA POKRIVENOST</t>
  </si>
  <si>
    <t>BROJ I STRUKTURA POSJETITELJA</t>
  </si>
  <si>
    <t>FINANCIJSKA ODRŽIVOST</t>
  </si>
  <si>
    <t>Zastupljenost izvođača iz inozemstva</t>
  </si>
  <si>
    <t>Broj uzastopnih dana trajanja događanja s podjednako raspoređenim programom svakog dana</t>
  </si>
  <si>
    <t>2 dana</t>
  </si>
  <si>
    <t>3 dana i više</t>
  </si>
  <si>
    <t>1 dan</t>
  </si>
  <si>
    <t>2 dana i više</t>
  </si>
  <si>
    <t>Kriteriji</t>
  </si>
  <si>
    <t>Bodovi</t>
  </si>
  <si>
    <t>Max br. Bodova</t>
  </si>
  <si>
    <t>Iz strukture programa vidljivo je da program uključuje 30% do 50% izvođača iz inozemstva</t>
  </si>
  <si>
    <t>Iz strukture programa vidljivo je da program uključuje 15% do 30% izvođača iz inozemstva</t>
  </si>
  <si>
    <t>8 i više</t>
  </si>
  <si>
    <t>6 ili 7</t>
  </si>
  <si>
    <t>5 i više</t>
  </si>
  <si>
    <t>3 ili 4</t>
  </si>
  <si>
    <t>5 do 10</t>
  </si>
  <si>
    <t>manje od 5</t>
  </si>
  <si>
    <t>2 do 5</t>
  </si>
  <si>
    <t>manje od 2</t>
  </si>
  <si>
    <t>Planirani broj posjetitelja događanja</t>
  </si>
  <si>
    <t>Planirani udio posjetitelja iz inozemstva</t>
  </si>
  <si>
    <t>SOCIO-EKONOMSKI UČINAK</t>
  </si>
  <si>
    <t>5 do 7</t>
  </si>
  <si>
    <t>2 do 4</t>
  </si>
  <si>
    <t>13 i više</t>
  </si>
  <si>
    <t>3 do 5</t>
  </si>
  <si>
    <t>Predviđeni su troškovi za prilagodbu osobama smanjenje pokretljivosti</t>
  </si>
  <si>
    <t>Predviđeni su troškovi za prilagodbu osobama smanjene sposobnosti vida ili sluha</t>
  </si>
  <si>
    <t>Dostupnost događanja</t>
  </si>
  <si>
    <t>SVEUKUPNO</t>
  </si>
  <si>
    <t>2 ili 3</t>
  </si>
  <si>
    <t>4 i više</t>
  </si>
  <si>
    <t>Plan promocije uključuje oglašavanje na društvenim mrežama izravno ciljajući sljedeći broj stranih tržišta:</t>
  </si>
  <si>
    <t>PRVA RAZINA DOGAĐANJA</t>
  </si>
  <si>
    <t>DRUGA RAZINA DOGAĐANJA</t>
  </si>
  <si>
    <t>TREĆA RAZINA DOGAĐANJA</t>
  </si>
  <si>
    <t>Iz strukture programa vidljivo je da program uključuje 50 % do 70 % izvođača/izlagača iz inozemstva</t>
  </si>
  <si>
    <t>6 do 12</t>
  </si>
  <si>
    <t>1.</t>
  </si>
  <si>
    <t>I.</t>
  </si>
  <si>
    <t>II.</t>
  </si>
  <si>
    <t>III.</t>
  </si>
  <si>
    <t>IV.</t>
  </si>
  <si>
    <t>VI.</t>
  </si>
  <si>
    <t>VII.</t>
  </si>
  <si>
    <t>2.</t>
  </si>
  <si>
    <t>3.</t>
  </si>
  <si>
    <t>4.</t>
  </si>
  <si>
    <t>5.</t>
  </si>
  <si>
    <t>4.1.</t>
  </si>
  <si>
    <t>4.2.</t>
  </si>
  <si>
    <t>2.1.</t>
  </si>
  <si>
    <t>2.2.</t>
  </si>
  <si>
    <t>2.3.</t>
  </si>
  <si>
    <t>1.2.</t>
  </si>
  <si>
    <t>1.1.</t>
  </si>
  <si>
    <t>1.3.</t>
  </si>
  <si>
    <t>3.1.</t>
  </si>
  <si>
    <t>3.2.</t>
  </si>
  <si>
    <t>5.2.</t>
  </si>
  <si>
    <t>3.3.</t>
  </si>
  <si>
    <t>4.3.</t>
  </si>
  <si>
    <t>KONTINUITET DOGAĐANJA I REFERENCE PRIJAVITELJA</t>
  </si>
  <si>
    <t>Broj održanih događanja (za koje se traži potpora) u posljednjih 10 godina</t>
  </si>
  <si>
    <t>5.1.</t>
  </si>
  <si>
    <t>Plan promocije uključuje oglašavanje ili pojavljivanje u stranim medijima (izuzev društvenih mreža):</t>
  </si>
  <si>
    <t>Plan promocije uključuje oglašavanje ili pojavljivanje u domaćim medijima (izuzev društvenih mreža):</t>
  </si>
  <si>
    <t xml:space="preserve">8 i više </t>
  </si>
  <si>
    <t xml:space="preserve">4 do 7 </t>
  </si>
  <si>
    <t xml:space="preserve">10 i više </t>
  </si>
  <si>
    <t xml:space="preserve">6 do 9 </t>
  </si>
  <si>
    <t>Plan promocije uključuje oglašavanje na društvenim mrežama izravno ciljajući sljedeći broj županija u RH:</t>
  </si>
  <si>
    <t>1 do 3</t>
  </si>
  <si>
    <t xml:space="preserve"> 1 do 5</t>
  </si>
  <si>
    <t xml:space="preserve">4 do 6 </t>
  </si>
  <si>
    <t>Prijavitelj ima/nema raznolike izvore financiranja</t>
  </si>
  <si>
    <t>DA</t>
  </si>
  <si>
    <t>NE</t>
  </si>
  <si>
    <t>Broj poduzetnika koji su uključeni u organiziranje/ održavanje događanja</t>
  </si>
  <si>
    <t xml:space="preserve">od 9 do 15 </t>
  </si>
  <si>
    <t>16 i više</t>
  </si>
  <si>
    <t>VIII.</t>
  </si>
  <si>
    <t>1 ili 2</t>
  </si>
  <si>
    <t>6 i više</t>
  </si>
  <si>
    <t xml:space="preserve">3 do 5 </t>
  </si>
  <si>
    <t xml:space="preserve">5 i više </t>
  </si>
  <si>
    <t xml:space="preserve">6 i više </t>
  </si>
  <si>
    <t>10 i više</t>
  </si>
  <si>
    <t xml:space="preserve">7 i više </t>
  </si>
  <si>
    <t>50.001 i više</t>
  </si>
  <si>
    <t xml:space="preserve">15.000 do 25.000 </t>
  </si>
  <si>
    <t>25.001  i više</t>
  </si>
  <si>
    <t xml:space="preserve">5.000 do 15.000 </t>
  </si>
  <si>
    <t>15.001 i više</t>
  </si>
  <si>
    <t xml:space="preserve">30.000 do 50.000 </t>
  </si>
  <si>
    <t>51 % do 60 %</t>
  </si>
  <si>
    <t xml:space="preserve">61 % do 99 % </t>
  </si>
  <si>
    <t>31 % do 40 %</t>
  </si>
  <si>
    <t>41 % do 99 %</t>
  </si>
  <si>
    <t>16 % do 25 %</t>
  </si>
  <si>
    <t>26 % do 99 %</t>
  </si>
  <si>
    <t>6 do 10</t>
  </si>
  <si>
    <t>11 i više</t>
  </si>
  <si>
    <t>4 do 7</t>
  </si>
  <si>
    <t>Iz strukture programa vidljivo je da program uključuje 71 % i više izvođača/izlagača iz inozemstva</t>
  </si>
  <si>
    <t>Iz strukture programa vidljivo je da program uključuje 51% i više izvođača iz inozemstva</t>
  </si>
  <si>
    <t>Iz strukture programa vidljivo je da program uključuje 31% i više izvođača iz inozemstva</t>
  </si>
  <si>
    <t>2 ili 1</t>
  </si>
  <si>
    <t>do 2</t>
  </si>
  <si>
    <r>
      <rPr>
        <sz val="9"/>
        <rFont val="Calibri"/>
        <family val="2"/>
        <charset val="238"/>
        <scheme val="minor"/>
      </rPr>
      <t>5</t>
    </r>
    <r>
      <rPr>
        <sz val="9"/>
        <color theme="1"/>
        <rFont val="Calibri"/>
        <family val="2"/>
        <charset val="238"/>
        <scheme val="minor"/>
      </rPr>
      <t xml:space="preserve"> do 8</t>
    </r>
  </si>
  <si>
    <t>DA/NE</t>
  </si>
  <si>
    <r>
      <t xml:space="preserve">Ima li prijavitelj stabilne i dovoljne izvore financiranja
</t>
    </r>
    <r>
      <rPr>
        <i/>
        <sz val="9"/>
        <color theme="1"/>
        <rFont val="Calibri"/>
        <family val="2"/>
        <charset val="238"/>
        <scheme val="minor"/>
      </rPr>
      <t>(za dio koji se ne pokriva iz potpore)</t>
    </r>
  </si>
  <si>
    <r>
      <t xml:space="preserve">Dosadašnje iskustvo u organiziranju </t>
    </r>
    <r>
      <rPr>
        <sz val="11"/>
        <rFont val="Calibri"/>
        <family val="2"/>
        <charset val="238"/>
        <scheme val="minor"/>
      </rPr>
      <t xml:space="preserve">ostalih </t>
    </r>
    <r>
      <rPr>
        <sz val="11"/>
        <color theme="1"/>
        <rFont val="Calibri"/>
        <family val="2"/>
        <charset val="238"/>
        <scheme val="minor"/>
      </rPr>
      <t>događanja (koja odgovaraju uvjetima za ovu razinu) u posljednjih 10 godina</t>
    </r>
  </si>
  <si>
    <r>
      <t xml:space="preserve">Jasnoća i zaokruženost programske koncepcije
</t>
    </r>
    <r>
      <rPr>
        <sz val="8"/>
        <color theme="1"/>
        <rFont val="Calibri"/>
        <family val="2"/>
        <charset val="238"/>
        <scheme val="minor"/>
      </rPr>
      <t>(ocjena projekta kao funkcionalne cjeline s jasnim elementima organizacije, jasno definirana i određena razina događanja, jasnoća prijave i popratne dokumentacije, jasno definirani ciljevi i realno dostižni, ocjena relevantnosti projekta)</t>
    </r>
  </si>
  <si>
    <r>
      <t xml:space="preserve">Doprinos zelenoj tranziciji kroz prateću opremu za realizaciju događanja, koja doprinosi kružnom gospodarstvu, sprečavanju i kontroli onečišćenja, biorazgradivosti, zaštiti ekosustava
</t>
    </r>
    <r>
      <rPr>
        <sz val="8"/>
        <color theme="1"/>
        <rFont val="Calibri"/>
        <family val="2"/>
        <charset val="238"/>
        <scheme val="minor"/>
      </rPr>
      <t>(osiguran dovoljan broj odgovarajućih spremnika za otpad, primjenjuje se odvojeno sakupljanje i primjereno zbrinjavanje otpada, upotreba višekratnih čaša, tanjura i pribora za jelo, društvene koristi za lokalnu zajednicu, provođenje zelene javne nabave)</t>
    </r>
  </si>
  <si>
    <r>
      <t xml:space="preserve">SADRŽAJ POPRATNE PONUDE
</t>
    </r>
    <r>
      <rPr>
        <sz val="8"/>
        <color theme="1"/>
        <rFont val="Calibri"/>
        <family val="2"/>
        <charset val="238"/>
        <scheme val="minor"/>
      </rPr>
      <t>(događanje uključuje prezentacije i dr. kojima se prezentiraju proizvodi kulturnih i kreativnih industrija, organizrato uz ulaznicu nudi i smještaj/javni prijevoz/sl., događanje uključuje i raznoliku ugostiteljsku ponudu i dr.)</t>
    </r>
  </si>
  <si>
    <r>
      <t xml:space="preserve">Jasnoća i zaokruženost programske koncepcije
</t>
    </r>
    <r>
      <rPr>
        <sz val="8"/>
        <color theme="1"/>
        <rFont val="Calibri"/>
        <family val="2"/>
        <charset val="238"/>
        <scheme val="minor"/>
      </rPr>
      <t>(ocjena projekta kao funkcionalne cjeline s jasnim elementima organizacije, jasno definirana i određena razina događanja, jasnoća prijave i popratne dokumentacije, jasno definirani i realno dostižni ciljevi, ocjena relevantnosti projekta)</t>
    </r>
  </si>
  <si>
    <r>
      <t xml:space="preserve">Kvaliteta programskog sadržaja
</t>
    </r>
    <r>
      <rPr>
        <sz val="8"/>
        <color theme="1"/>
        <rFont val="Calibri"/>
        <family val="2"/>
        <charset val="238"/>
        <scheme val="minor"/>
      </rPr>
      <t>(ocjena sadržajne vrijednosti projekta, ocjena održivosti projekta u budućnosti, ocjena usklađenosti projekta s ciljevima Programa, dosadašnja priznanja- domaća/međunarodna, originalnost projekta, događnje kvalitetno osmišljeno i uređeno, osigurani svi uvjeti za kvalitetno održavanje događanja, doprinos kulturno-turističkom imidžu Zagreba )</t>
    </r>
  </si>
  <si>
    <r>
      <t xml:space="preserve">Raznolikost programskog sadržaja
</t>
    </r>
    <r>
      <rPr>
        <sz val="8"/>
        <color theme="1"/>
        <rFont val="Calibri"/>
        <family val="2"/>
        <charset val="238"/>
        <scheme val="minor"/>
      </rPr>
      <t>(projekt uvodi nove sadržaje/aktivnosti namjenjene raznim dobnim strukturama- osiguran parking, igraonice, natjecaja, radionice i dr.)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</si>
</sst>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2" fillId="0" borderId="21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right" vertical="center" wrapText="1"/>
    </xf>
    <xf numFmtId="0" fontId="0" fillId="0" borderId="21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/>
    <xf numFmtId="0" fontId="1" fillId="2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2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0" fillId="0" borderId="25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a PK" id="{04F70522-5DBF-4291-838C-B08999E8A687}" userId="Ana PK" providerId="None"/>
  <person displayName="Ana Pavičić-Kaselj" id="{BD6E8DFD-DBE2-409F-82E4-C2E0B8216360}" userId="S::apkaselj@zagreb.hr::597bdbb0-8be9-49a0-9be6-823ab2a64c3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650D-B4F5-4F3F-91AE-3505C71C5DF9}">
  <dimension ref="A1:J70"/>
  <sheetViews>
    <sheetView tabSelected="1" topLeftCell="B1" zoomScale="120" zoomScaleNormal="120" workbookViewId="0">
      <selection activeCell="E10" sqref="E10"/>
    </sheetView>
  </sheetViews>
  <sheetFormatPr defaultRowHeight="15" x14ac:dyDescent="0.25"/>
  <cols>
    <col min="1" max="1" width="4.7109375" style="3" customWidth="1"/>
    <col min="2" max="2" width="51.7109375" style="2" customWidth="1"/>
    <col min="3" max="3" width="6.140625" style="25" customWidth="1"/>
    <col min="4" max="4" width="9.140625" style="3"/>
    <col min="5" max="5" width="51.7109375" style="2" customWidth="1"/>
    <col min="6" max="6" width="6.140625" style="3" customWidth="1"/>
    <col min="7" max="7" width="10.7109375" style="3" customWidth="1"/>
    <col min="8" max="8" width="51.7109375" style="2" customWidth="1"/>
    <col min="9" max="9" width="6.140625" style="3" customWidth="1"/>
    <col min="10" max="10" width="9.140625" style="3" customWidth="1"/>
    <col min="11" max="16384" width="9.140625" style="2"/>
  </cols>
  <sheetData>
    <row r="1" spans="1:10" s="17" customFormat="1" ht="21.75" thickBot="1" x14ac:dyDescent="0.3">
      <c r="A1" s="52"/>
      <c r="B1" s="85" t="s">
        <v>37</v>
      </c>
      <c r="C1" s="85"/>
      <c r="D1" s="86"/>
      <c r="E1" s="87" t="s">
        <v>38</v>
      </c>
      <c r="F1" s="85"/>
      <c r="G1" s="86"/>
      <c r="H1" s="87" t="s">
        <v>39</v>
      </c>
      <c r="I1" s="85"/>
      <c r="J1" s="86"/>
    </row>
    <row r="2" spans="1:10" s="1" customFormat="1" ht="26.25" thickBot="1" x14ac:dyDescent="0.3">
      <c r="A2" s="53"/>
      <c r="B2" s="26" t="s">
        <v>10</v>
      </c>
      <c r="C2" s="37" t="s">
        <v>11</v>
      </c>
      <c r="D2" s="22" t="s">
        <v>12</v>
      </c>
      <c r="E2" s="21" t="s">
        <v>10</v>
      </c>
      <c r="F2" s="37" t="str">
        <f>C2</f>
        <v>Bodovi</v>
      </c>
      <c r="G2" s="22" t="s">
        <v>12</v>
      </c>
      <c r="H2" s="21" t="s">
        <v>10</v>
      </c>
      <c r="I2" s="37" t="s">
        <v>11</v>
      </c>
      <c r="J2" s="22" t="s">
        <v>12</v>
      </c>
    </row>
    <row r="3" spans="1:10" s="1" customFormat="1" x14ac:dyDescent="0.25">
      <c r="A3" s="54" t="s">
        <v>43</v>
      </c>
      <c r="B3" s="27" t="s">
        <v>0</v>
      </c>
      <c r="C3" s="38"/>
      <c r="D3" s="16">
        <f>SUM(D4:D11)</f>
        <v>75</v>
      </c>
      <c r="E3" s="14" t="str">
        <f>B3</f>
        <v>SADRŽAJ I KVALITETA DOGAĐANJA</v>
      </c>
      <c r="F3" s="15"/>
      <c r="G3" s="16">
        <f>SUM(G4:G10)</f>
        <v>75</v>
      </c>
      <c r="H3" s="14" t="str">
        <f>E3</f>
        <v>SADRŽAJ I KVALITETA DOGAĐANJA</v>
      </c>
      <c r="I3" s="15"/>
      <c r="J3" s="16">
        <f>SUM(J4:J10)</f>
        <v>75</v>
      </c>
    </row>
    <row r="4" spans="1:10" ht="60" x14ac:dyDescent="0.25">
      <c r="A4" s="46" t="s">
        <v>42</v>
      </c>
      <c r="B4" s="28" t="s">
        <v>120</v>
      </c>
      <c r="C4" s="35"/>
      <c r="D4" s="76">
        <v>10</v>
      </c>
      <c r="E4" s="28" t="s">
        <v>117</v>
      </c>
      <c r="F4" s="6"/>
      <c r="G4" s="11">
        <f>D4</f>
        <v>10</v>
      </c>
      <c r="H4" s="28" t="s">
        <v>117</v>
      </c>
      <c r="I4" s="6"/>
      <c r="J4" s="11">
        <f>D4</f>
        <v>10</v>
      </c>
    </row>
    <row r="5" spans="1:10" ht="82.5" x14ac:dyDescent="0.25">
      <c r="A5" s="46" t="s">
        <v>49</v>
      </c>
      <c r="B5" s="29" t="s">
        <v>121</v>
      </c>
      <c r="C5" s="35"/>
      <c r="D5" s="76">
        <v>35</v>
      </c>
      <c r="E5" s="29" t="s">
        <v>121</v>
      </c>
      <c r="F5" s="6"/>
      <c r="G5" s="11">
        <f t="shared" ref="G5:G7" si="0">D5</f>
        <v>35</v>
      </c>
      <c r="H5" s="29" t="s">
        <v>121</v>
      </c>
      <c r="I5" s="6"/>
      <c r="J5" s="11">
        <f t="shared" ref="J5:J7" si="1">D5</f>
        <v>35</v>
      </c>
    </row>
    <row r="6" spans="1:10" ht="37.5" x14ac:dyDescent="0.25">
      <c r="A6" s="46" t="s">
        <v>50</v>
      </c>
      <c r="B6" s="28" t="s">
        <v>122</v>
      </c>
      <c r="C6" s="35"/>
      <c r="D6" s="84">
        <v>10</v>
      </c>
      <c r="E6" s="28" t="s">
        <v>122</v>
      </c>
      <c r="F6" s="6"/>
      <c r="G6" s="11">
        <f t="shared" si="0"/>
        <v>10</v>
      </c>
      <c r="H6" s="28" t="s">
        <v>122</v>
      </c>
      <c r="I6" s="6"/>
      <c r="J6" s="11">
        <f t="shared" si="1"/>
        <v>10</v>
      </c>
    </row>
    <row r="7" spans="1:10" x14ac:dyDescent="0.25">
      <c r="A7" s="46" t="s">
        <v>51</v>
      </c>
      <c r="B7" s="28" t="s">
        <v>4</v>
      </c>
      <c r="C7" s="35"/>
      <c r="D7" s="76">
        <v>10</v>
      </c>
      <c r="E7" s="10" t="str">
        <f>B7</f>
        <v>Zastupljenost izvođača iz inozemstva</v>
      </c>
      <c r="F7" s="6"/>
      <c r="G7" s="11">
        <f t="shared" si="0"/>
        <v>10</v>
      </c>
      <c r="H7" s="10" t="str">
        <f>E7</f>
        <v>Zastupljenost izvođača iz inozemstva</v>
      </c>
      <c r="I7" s="6"/>
      <c r="J7" s="11">
        <f t="shared" si="1"/>
        <v>10</v>
      </c>
    </row>
    <row r="8" spans="1:10" s="4" customFormat="1" ht="24" x14ac:dyDescent="0.25">
      <c r="A8" s="47" t="s">
        <v>53</v>
      </c>
      <c r="B8" s="41" t="s">
        <v>108</v>
      </c>
      <c r="C8" s="7">
        <v>10</v>
      </c>
      <c r="D8" s="13"/>
      <c r="E8" s="64" t="s">
        <v>109</v>
      </c>
      <c r="F8" s="7">
        <v>10</v>
      </c>
      <c r="G8" s="13"/>
      <c r="H8" s="64" t="s">
        <v>110</v>
      </c>
      <c r="I8" s="7">
        <v>10</v>
      </c>
      <c r="J8" s="13"/>
    </row>
    <row r="9" spans="1:10" s="4" customFormat="1" ht="24" x14ac:dyDescent="0.25">
      <c r="A9" s="47" t="s">
        <v>54</v>
      </c>
      <c r="B9" s="30" t="s">
        <v>40</v>
      </c>
      <c r="C9" s="7">
        <v>5</v>
      </c>
      <c r="D9" s="13"/>
      <c r="E9" s="12" t="s">
        <v>13</v>
      </c>
      <c r="F9" s="7">
        <v>5</v>
      </c>
      <c r="G9" s="13"/>
      <c r="H9" s="12" t="s">
        <v>14</v>
      </c>
      <c r="I9" s="7">
        <v>5</v>
      </c>
      <c r="J9" s="13"/>
    </row>
    <row r="10" spans="1:10" ht="30" x14ac:dyDescent="0.25">
      <c r="A10" s="46" t="s">
        <v>52</v>
      </c>
      <c r="B10" s="28" t="s">
        <v>5</v>
      </c>
      <c r="C10" s="35"/>
      <c r="D10" s="11">
        <f>C11</f>
        <v>10</v>
      </c>
      <c r="E10" s="10" t="str">
        <f>B10</f>
        <v>Broj uzastopnih dana trajanja događanja s podjednako raspoređenim programom svakog dana</v>
      </c>
      <c r="F10" s="6"/>
      <c r="G10" s="11">
        <f>F11</f>
        <v>10</v>
      </c>
      <c r="H10" s="10" t="str">
        <f>E10</f>
        <v>Broj uzastopnih dana trajanja događanja s podjednako raspoređenim programom svakog dana</v>
      </c>
      <c r="I10" s="6"/>
      <c r="J10" s="11">
        <f>I11</f>
        <v>10</v>
      </c>
    </row>
    <row r="11" spans="1:10" s="4" customFormat="1" ht="12" x14ac:dyDescent="0.25">
      <c r="A11" s="47" t="s">
        <v>68</v>
      </c>
      <c r="B11" s="30" t="s">
        <v>7</v>
      </c>
      <c r="C11" s="7">
        <v>10</v>
      </c>
      <c r="D11" s="13"/>
      <c r="E11" s="12" t="s">
        <v>7</v>
      </c>
      <c r="F11" s="7">
        <v>10</v>
      </c>
      <c r="G11" s="13"/>
      <c r="H11" s="12" t="s">
        <v>9</v>
      </c>
      <c r="I11" s="7">
        <v>10</v>
      </c>
      <c r="J11" s="13"/>
    </row>
    <row r="12" spans="1:10" s="4" customFormat="1" ht="12" x14ac:dyDescent="0.25">
      <c r="A12" s="47" t="s">
        <v>63</v>
      </c>
      <c r="B12" s="30" t="s">
        <v>6</v>
      </c>
      <c r="C12" s="7">
        <v>5</v>
      </c>
      <c r="D12" s="13"/>
      <c r="E12" s="12" t="s">
        <v>6</v>
      </c>
      <c r="F12" s="7">
        <v>5</v>
      </c>
      <c r="G12" s="13"/>
      <c r="H12" s="12" t="s">
        <v>8</v>
      </c>
      <c r="I12" s="7">
        <v>5</v>
      </c>
      <c r="J12" s="13"/>
    </row>
    <row r="13" spans="1:10" s="1" customFormat="1" x14ac:dyDescent="0.25">
      <c r="A13" s="45" t="s">
        <v>44</v>
      </c>
      <c r="B13" s="31" t="s">
        <v>66</v>
      </c>
      <c r="C13" s="39"/>
      <c r="D13" s="9">
        <f>D14+D18</f>
        <v>25</v>
      </c>
      <c r="E13" s="8" t="str">
        <f t="shared" ref="E13:E54" si="2">B13</f>
        <v>KONTINUITET DOGAĐANJA I REFERENCE PRIJAVITELJA</v>
      </c>
      <c r="F13" s="5"/>
      <c r="G13" s="9">
        <f>G14+G18</f>
        <v>25</v>
      </c>
      <c r="H13" s="8" t="str">
        <f t="shared" ref="H13:H54" si="3">E13</f>
        <v>KONTINUITET DOGAĐANJA I REFERENCE PRIJAVITELJA</v>
      </c>
      <c r="I13" s="5"/>
      <c r="J13" s="9">
        <f>J14+J18</f>
        <v>25</v>
      </c>
    </row>
    <row r="14" spans="1:10" ht="30" x14ac:dyDescent="0.25">
      <c r="A14" s="46" t="s">
        <v>42</v>
      </c>
      <c r="B14" s="28" t="s">
        <v>67</v>
      </c>
      <c r="C14" s="35"/>
      <c r="D14" s="11">
        <f>C15</f>
        <v>15</v>
      </c>
      <c r="E14" s="10" t="str">
        <f t="shared" si="2"/>
        <v>Broj održanih događanja (za koje se traži potpora) u posljednjih 10 godina</v>
      </c>
      <c r="F14" s="6"/>
      <c r="G14" s="11">
        <f>F15</f>
        <v>15</v>
      </c>
      <c r="H14" s="10" t="str">
        <f t="shared" si="3"/>
        <v>Broj održanih događanja (za koje se traži potpora) u posljednjih 10 godina</v>
      </c>
      <c r="I14" s="6"/>
      <c r="J14" s="11">
        <f>I15</f>
        <v>15</v>
      </c>
    </row>
    <row r="15" spans="1:10" s="4" customFormat="1" ht="12" x14ac:dyDescent="0.25">
      <c r="A15" s="47" t="s">
        <v>59</v>
      </c>
      <c r="B15" s="30" t="s">
        <v>15</v>
      </c>
      <c r="C15" s="7">
        <v>15</v>
      </c>
      <c r="D15" s="13"/>
      <c r="E15" s="12" t="s">
        <v>17</v>
      </c>
      <c r="F15" s="7">
        <v>15</v>
      </c>
      <c r="G15" s="13"/>
      <c r="H15" s="12" t="s">
        <v>35</v>
      </c>
      <c r="I15" s="7">
        <v>15</v>
      </c>
      <c r="J15" s="13"/>
    </row>
    <row r="16" spans="1:10" s="4" customFormat="1" ht="12" x14ac:dyDescent="0.25">
      <c r="A16" s="47" t="s">
        <v>58</v>
      </c>
      <c r="B16" s="30" t="s">
        <v>16</v>
      </c>
      <c r="C16" s="7">
        <v>10</v>
      </c>
      <c r="D16" s="13"/>
      <c r="E16" s="12" t="s">
        <v>18</v>
      </c>
      <c r="F16" s="7">
        <v>10</v>
      </c>
      <c r="G16" s="13"/>
      <c r="H16" s="12" t="s">
        <v>34</v>
      </c>
      <c r="I16" s="7">
        <v>10</v>
      </c>
      <c r="J16" s="13"/>
    </row>
    <row r="17" spans="1:10" s="4" customFormat="1" ht="12" x14ac:dyDescent="0.25">
      <c r="A17" s="47" t="s">
        <v>60</v>
      </c>
      <c r="B17" s="60"/>
      <c r="C17" s="58"/>
      <c r="D17" s="59"/>
      <c r="E17" s="64" t="s">
        <v>111</v>
      </c>
      <c r="F17" s="7">
        <v>5</v>
      </c>
      <c r="G17" s="13"/>
      <c r="H17" s="12">
        <v>1</v>
      </c>
      <c r="I17" s="7">
        <v>5</v>
      </c>
      <c r="J17" s="59"/>
    </row>
    <row r="18" spans="1:10" ht="45" x14ac:dyDescent="0.25">
      <c r="A18" s="46" t="s">
        <v>49</v>
      </c>
      <c r="B18" s="28" t="s">
        <v>116</v>
      </c>
      <c r="C18" s="35"/>
      <c r="D18" s="11">
        <f>C19</f>
        <v>10</v>
      </c>
      <c r="E18" s="10" t="str">
        <f t="shared" ref="E18" si="4">B18</f>
        <v>Dosadašnje iskustvo u organiziranju ostalih događanja (koja odgovaraju uvjetima za ovu razinu) u posljednjih 10 godina</v>
      </c>
      <c r="F18" s="6"/>
      <c r="G18" s="11">
        <f>F19</f>
        <v>10</v>
      </c>
      <c r="H18" s="10" t="str">
        <f t="shared" ref="H18" si="5">E18</f>
        <v>Dosadašnje iskustvo u organiziranju ostalih događanja (koja odgovaraju uvjetima za ovu razinu) u posljednjih 10 godina</v>
      </c>
      <c r="I18" s="6"/>
      <c r="J18" s="11">
        <f>I19</f>
        <v>10</v>
      </c>
    </row>
    <row r="19" spans="1:10" s="4" customFormat="1" ht="12" x14ac:dyDescent="0.25">
      <c r="A19" s="47" t="s">
        <v>55</v>
      </c>
      <c r="B19" s="41" t="s">
        <v>28</v>
      </c>
      <c r="C19" s="7">
        <v>10</v>
      </c>
      <c r="D19" s="13"/>
      <c r="E19" s="12" t="s">
        <v>91</v>
      </c>
      <c r="F19" s="7">
        <v>10</v>
      </c>
      <c r="G19" s="13"/>
      <c r="H19" s="12" t="s">
        <v>17</v>
      </c>
      <c r="I19" s="7">
        <v>10</v>
      </c>
      <c r="J19" s="13"/>
    </row>
    <row r="20" spans="1:10" s="4" customFormat="1" ht="12" x14ac:dyDescent="0.25">
      <c r="A20" s="47" t="s">
        <v>56</v>
      </c>
      <c r="B20" s="41" t="s">
        <v>41</v>
      </c>
      <c r="C20" s="7">
        <v>5</v>
      </c>
      <c r="D20" s="13"/>
      <c r="E20" s="12" t="s">
        <v>19</v>
      </c>
      <c r="F20" s="7">
        <v>5</v>
      </c>
      <c r="G20" s="13"/>
      <c r="H20" s="12" t="s">
        <v>21</v>
      </c>
      <c r="I20" s="7">
        <v>5</v>
      </c>
      <c r="J20" s="13"/>
    </row>
    <row r="21" spans="1:10" s="4" customFormat="1" ht="12" x14ac:dyDescent="0.25">
      <c r="A21" s="47" t="s">
        <v>57</v>
      </c>
      <c r="B21" s="41" t="s">
        <v>77</v>
      </c>
      <c r="C21" s="7">
        <v>0</v>
      </c>
      <c r="D21" s="13"/>
      <c r="E21" s="12" t="s">
        <v>20</v>
      </c>
      <c r="F21" s="7">
        <v>0</v>
      </c>
      <c r="G21" s="13"/>
      <c r="H21" s="12" t="s">
        <v>22</v>
      </c>
      <c r="I21" s="7">
        <v>0</v>
      </c>
      <c r="J21" s="13"/>
    </row>
    <row r="22" spans="1:10" s="1" customFormat="1" x14ac:dyDescent="0.25">
      <c r="A22" s="45" t="s">
        <v>45</v>
      </c>
      <c r="B22" s="31" t="s">
        <v>1</v>
      </c>
      <c r="C22" s="39"/>
      <c r="D22" s="9">
        <f>SUM(D23:D38)</f>
        <v>35</v>
      </c>
      <c r="E22" s="8" t="str">
        <f t="shared" si="2"/>
        <v>PROMOCIJA I MEDIJSKA POKRIVENOST</v>
      </c>
      <c r="F22" s="5"/>
      <c r="G22" s="9">
        <f>SUM(G23:G38)</f>
        <v>35</v>
      </c>
      <c r="H22" s="8" t="str">
        <f t="shared" si="3"/>
        <v>PROMOCIJA I MEDIJSKA POKRIVENOST</v>
      </c>
      <c r="I22" s="5"/>
      <c r="J22" s="9">
        <f>SUM(J23:J38)</f>
        <v>35</v>
      </c>
    </row>
    <row r="23" spans="1:10" ht="30" x14ac:dyDescent="0.25">
      <c r="A23" s="46" t="s">
        <v>42</v>
      </c>
      <c r="B23" s="28" t="s">
        <v>69</v>
      </c>
      <c r="C23" s="35"/>
      <c r="D23" s="11">
        <v>15</v>
      </c>
      <c r="E23" s="10" t="str">
        <f t="shared" si="2"/>
        <v>Plan promocije uključuje oglašavanje ili pojavljivanje u stranim medijima (izuzev društvenih mreža):</v>
      </c>
      <c r="F23" s="6"/>
      <c r="G23" s="11">
        <f>F24</f>
        <v>15</v>
      </c>
      <c r="H23" s="10" t="str">
        <f t="shared" si="3"/>
        <v>Plan promocije uključuje oglašavanje ili pojavljivanje u stranim medijima (izuzev društvenih mreža):</v>
      </c>
      <c r="I23" s="6"/>
      <c r="J23" s="11">
        <f>I24</f>
        <v>15</v>
      </c>
    </row>
    <row r="24" spans="1:10" s="4" customFormat="1" ht="12" x14ac:dyDescent="0.25">
      <c r="A24" s="47" t="s">
        <v>59</v>
      </c>
      <c r="B24" s="30" t="s">
        <v>71</v>
      </c>
      <c r="C24" s="7">
        <v>15</v>
      </c>
      <c r="D24" s="13"/>
      <c r="E24" s="64" t="s">
        <v>90</v>
      </c>
      <c r="F24" s="7">
        <v>15</v>
      </c>
      <c r="G24" s="13"/>
      <c r="H24" s="64" t="s">
        <v>89</v>
      </c>
      <c r="I24" s="7">
        <v>15</v>
      </c>
      <c r="J24" s="13"/>
    </row>
    <row r="25" spans="1:10" s="4" customFormat="1" ht="12" x14ac:dyDescent="0.25">
      <c r="A25" s="47" t="s">
        <v>58</v>
      </c>
      <c r="B25" s="30" t="s">
        <v>72</v>
      </c>
      <c r="C25" s="7">
        <v>10</v>
      </c>
      <c r="D25" s="13"/>
      <c r="E25" s="64" t="s">
        <v>88</v>
      </c>
      <c r="F25" s="7">
        <v>10</v>
      </c>
      <c r="G25" s="13"/>
      <c r="H25" s="64" t="s">
        <v>18</v>
      </c>
      <c r="I25" s="7">
        <v>10</v>
      </c>
      <c r="J25" s="13"/>
    </row>
    <row r="26" spans="1:10" s="4" customFormat="1" ht="12" x14ac:dyDescent="0.25">
      <c r="A26" s="47" t="s">
        <v>60</v>
      </c>
      <c r="B26" s="30" t="s">
        <v>76</v>
      </c>
      <c r="C26" s="7">
        <v>5</v>
      </c>
      <c r="D26" s="13"/>
      <c r="E26" s="64" t="s">
        <v>86</v>
      </c>
      <c r="F26" s="7">
        <v>5</v>
      </c>
      <c r="G26" s="13"/>
      <c r="H26" s="64" t="s">
        <v>86</v>
      </c>
      <c r="I26" s="7">
        <v>5</v>
      </c>
      <c r="J26" s="13"/>
    </row>
    <row r="27" spans="1:10" ht="30" x14ac:dyDescent="0.25">
      <c r="A27" s="46" t="s">
        <v>49</v>
      </c>
      <c r="B27" s="29" t="s">
        <v>36</v>
      </c>
      <c r="C27" s="35"/>
      <c r="D27" s="11">
        <v>10</v>
      </c>
      <c r="E27" s="10" t="str">
        <f t="shared" ref="E27" si="6">B27</f>
        <v>Plan promocije uključuje oglašavanje na društvenim mrežama izravno ciljajući sljedeći broj stranih tržišta:</v>
      </c>
      <c r="F27" s="6"/>
      <c r="G27" s="11">
        <f>F28</f>
        <v>10</v>
      </c>
      <c r="H27" s="10" t="str">
        <f t="shared" ref="H27" si="7">E27</f>
        <v>Plan promocije uključuje oglašavanje na društvenim mrežama izravno ciljajući sljedeći broj stranih tržišta:</v>
      </c>
      <c r="I27" s="6"/>
      <c r="J27" s="11">
        <f>I28</f>
        <v>10</v>
      </c>
    </row>
    <row r="28" spans="1:10" s="4" customFormat="1" ht="12" x14ac:dyDescent="0.25">
      <c r="A28" s="47" t="s">
        <v>55</v>
      </c>
      <c r="B28" s="32" t="s">
        <v>71</v>
      </c>
      <c r="C28" s="56">
        <v>10</v>
      </c>
      <c r="D28" s="57"/>
      <c r="E28" s="65" t="s">
        <v>87</v>
      </c>
      <c r="F28" s="66">
        <v>10</v>
      </c>
      <c r="G28" s="67"/>
      <c r="H28" s="65" t="s">
        <v>89</v>
      </c>
      <c r="I28" s="7">
        <v>10</v>
      </c>
      <c r="J28" s="13"/>
    </row>
    <row r="29" spans="1:10" s="4" customFormat="1" ht="12" x14ac:dyDescent="0.25">
      <c r="A29" s="47" t="s">
        <v>56</v>
      </c>
      <c r="B29" s="32" t="s">
        <v>72</v>
      </c>
      <c r="C29" s="56">
        <v>6</v>
      </c>
      <c r="D29" s="57"/>
      <c r="E29" s="65" t="s">
        <v>29</v>
      </c>
      <c r="F29" s="66">
        <v>6</v>
      </c>
      <c r="G29" s="67"/>
      <c r="H29" s="65" t="s">
        <v>18</v>
      </c>
      <c r="I29" s="7">
        <v>6</v>
      </c>
      <c r="J29" s="13"/>
    </row>
    <row r="30" spans="1:10" s="4" customFormat="1" ht="12" x14ac:dyDescent="0.25">
      <c r="A30" s="47" t="s">
        <v>57</v>
      </c>
      <c r="B30" s="32" t="s">
        <v>76</v>
      </c>
      <c r="C30" s="56">
        <v>2</v>
      </c>
      <c r="D30" s="57"/>
      <c r="E30" s="65" t="s">
        <v>86</v>
      </c>
      <c r="F30" s="66">
        <v>2</v>
      </c>
      <c r="G30" s="67"/>
      <c r="H30" s="65" t="s">
        <v>86</v>
      </c>
      <c r="I30" s="7">
        <v>2</v>
      </c>
      <c r="J30" s="13"/>
    </row>
    <row r="31" spans="1:10" ht="30" x14ac:dyDescent="0.25">
      <c r="A31" s="46" t="s">
        <v>50</v>
      </c>
      <c r="B31" s="29" t="s">
        <v>70</v>
      </c>
      <c r="C31" s="35"/>
      <c r="D31" s="11">
        <f>C32</f>
        <v>5</v>
      </c>
      <c r="E31" s="68" t="str">
        <f t="shared" ref="E31:E35" si="8">B31</f>
        <v>Plan promocije uključuje oglašavanje ili pojavljivanje u domaćim medijima (izuzev društvenih mreža):</v>
      </c>
      <c r="F31" s="69"/>
      <c r="G31" s="70">
        <f>F32</f>
        <v>5</v>
      </c>
      <c r="H31" s="68" t="str">
        <f t="shared" ref="H31:H35" si="9">E31</f>
        <v>Plan promocije uključuje oglašavanje ili pojavljivanje u domaćim medijima (izuzev društvenih mreža):</v>
      </c>
      <c r="I31" s="6"/>
      <c r="J31" s="11">
        <f>I32</f>
        <v>5</v>
      </c>
    </row>
    <row r="32" spans="1:10" s="4" customFormat="1" ht="12" x14ac:dyDescent="0.25">
      <c r="A32" s="47" t="s">
        <v>61</v>
      </c>
      <c r="B32" s="71" t="s">
        <v>73</v>
      </c>
      <c r="C32" s="72">
        <v>5</v>
      </c>
      <c r="D32" s="73"/>
      <c r="E32" s="64" t="s">
        <v>71</v>
      </c>
      <c r="F32" s="72">
        <v>5</v>
      </c>
      <c r="G32" s="73"/>
      <c r="H32" s="64" t="s">
        <v>17</v>
      </c>
      <c r="I32" s="7">
        <v>5</v>
      </c>
      <c r="J32" s="13"/>
    </row>
    <row r="33" spans="1:10" s="4" customFormat="1" ht="12" x14ac:dyDescent="0.25">
      <c r="A33" s="47" t="s">
        <v>62</v>
      </c>
      <c r="B33" s="71" t="s">
        <v>74</v>
      </c>
      <c r="C33" s="72">
        <v>3</v>
      </c>
      <c r="D33" s="73"/>
      <c r="E33" s="64" t="s">
        <v>26</v>
      </c>
      <c r="F33" s="72">
        <v>3</v>
      </c>
      <c r="G33" s="73"/>
      <c r="H33" s="64" t="s">
        <v>27</v>
      </c>
      <c r="I33" s="7">
        <v>3</v>
      </c>
      <c r="J33" s="13"/>
    </row>
    <row r="34" spans="1:10" s="4" customFormat="1" ht="12" x14ac:dyDescent="0.25">
      <c r="A34" s="47" t="s">
        <v>64</v>
      </c>
      <c r="B34" s="71" t="s">
        <v>29</v>
      </c>
      <c r="C34" s="72">
        <v>2</v>
      </c>
      <c r="D34" s="73"/>
      <c r="E34" s="64" t="s">
        <v>27</v>
      </c>
      <c r="F34" s="72">
        <v>2</v>
      </c>
      <c r="G34" s="73"/>
      <c r="H34" s="64">
        <v>1</v>
      </c>
      <c r="I34" s="7">
        <v>2</v>
      </c>
      <c r="J34" s="13"/>
    </row>
    <row r="35" spans="1:10" ht="30" x14ac:dyDescent="0.25">
      <c r="A35" s="74" t="s">
        <v>51</v>
      </c>
      <c r="B35" s="29" t="s">
        <v>75</v>
      </c>
      <c r="C35" s="75"/>
      <c r="D35" s="76">
        <f>C36</f>
        <v>5</v>
      </c>
      <c r="E35" s="23" t="str">
        <f t="shared" si="8"/>
        <v>Plan promocije uključuje oglašavanje na društvenim mrežama izravno ciljajući sljedeći broj županija u RH:</v>
      </c>
      <c r="F35" s="77"/>
      <c r="G35" s="76">
        <f>F36</f>
        <v>5</v>
      </c>
      <c r="H35" s="23" t="str">
        <f t="shared" si="9"/>
        <v>Plan promocije uključuje oglašavanje na društvenim mrežama izravno ciljajući sljedeći broj županija u RH:</v>
      </c>
      <c r="I35" s="77"/>
      <c r="J35" s="76">
        <f>I36</f>
        <v>5</v>
      </c>
    </row>
    <row r="36" spans="1:10" s="4" customFormat="1" ht="12" x14ac:dyDescent="0.25">
      <c r="A36" s="78" t="s">
        <v>53</v>
      </c>
      <c r="B36" s="32" t="s">
        <v>92</v>
      </c>
      <c r="C36" s="56">
        <v>5</v>
      </c>
      <c r="D36" s="57"/>
      <c r="E36" s="24" t="s">
        <v>87</v>
      </c>
      <c r="F36" s="56">
        <v>5</v>
      </c>
      <c r="G36" s="57"/>
      <c r="H36" s="24" t="s">
        <v>17</v>
      </c>
      <c r="I36" s="56">
        <v>5</v>
      </c>
      <c r="J36" s="57"/>
    </row>
    <row r="37" spans="1:10" s="4" customFormat="1" ht="12" x14ac:dyDescent="0.25">
      <c r="A37" s="78" t="s">
        <v>54</v>
      </c>
      <c r="B37" s="32" t="s">
        <v>78</v>
      </c>
      <c r="C37" s="56">
        <v>3</v>
      </c>
      <c r="D37" s="57"/>
      <c r="E37" s="24" t="s">
        <v>29</v>
      </c>
      <c r="F37" s="56">
        <v>3</v>
      </c>
      <c r="G37" s="57"/>
      <c r="H37" s="24" t="s">
        <v>27</v>
      </c>
      <c r="I37" s="56">
        <v>3</v>
      </c>
      <c r="J37" s="57"/>
    </row>
    <row r="38" spans="1:10" s="4" customFormat="1" ht="12" x14ac:dyDescent="0.25">
      <c r="A38" s="78" t="s">
        <v>65</v>
      </c>
      <c r="B38" s="32" t="s">
        <v>76</v>
      </c>
      <c r="C38" s="56">
        <v>0</v>
      </c>
      <c r="D38" s="57"/>
      <c r="E38" s="24" t="s">
        <v>112</v>
      </c>
      <c r="F38" s="56">
        <v>0</v>
      </c>
      <c r="G38" s="57"/>
      <c r="H38" s="24">
        <v>1</v>
      </c>
      <c r="I38" s="56">
        <v>0</v>
      </c>
      <c r="J38" s="57"/>
    </row>
    <row r="39" spans="1:10" s="1" customFormat="1" x14ac:dyDescent="0.25">
      <c r="A39" s="45" t="s">
        <v>46</v>
      </c>
      <c r="B39" s="31" t="s">
        <v>2</v>
      </c>
      <c r="C39" s="39"/>
      <c r="D39" s="9">
        <f>SUM(D40:D45)</f>
        <v>20</v>
      </c>
      <c r="E39" s="8" t="str">
        <f t="shared" si="2"/>
        <v>BROJ I STRUKTURA POSJETITELJA</v>
      </c>
      <c r="F39" s="5"/>
      <c r="G39" s="9">
        <f>SUM(G40:G45)</f>
        <v>20</v>
      </c>
      <c r="H39" s="8" t="str">
        <f t="shared" si="3"/>
        <v>BROJ I STRUKTURA POSJETITELJA</v>
      </c>
      <c r="I39" s="5"/>
      <c r="J39" s="9">
        <f>SUM(J40:J45)</f>
        <v>20</v>
      </c>
    </row>
    <row r="40" spans="1:10" x14ac:dyDescent="0.25">
      <c r="A40" s="46" t="s">
        <v>42</v>
      </c>
      <c r="B40" s="28" t="s">
        <v>23</v>
      </c>
      <c r="C40" s="35"/>
      <c r="D40" s="11">
        <f>C41</f>
        <v>10</v>
      </c>
      <c r="E40" s="10" t="str">
        <f t="shared" si="2"/>
        <v>Planirani broj posjetitelja događanja</v>
      </c>
      <c r="F40" s="6"/>
      <c r="G40" s="11">
        <f>F41</f>
        <v>10</v>
      </c>
      <c r="H40" s="68" t="str">
        <f t="shared" si="3"/>
        <v>Planirani broj posjetitelja događanja</v>
      </c>
      <c r="I40" s="6"/>
      <c r="J40" s="11">
        <f>I41</f>
        <v>10</v>
      </c>
    </row>
    <row r="41" spans="1:10" s="4" customFormat="1" ht="12" x14ac:dyDescent="0.25">
      <c r="A41" s="47" t="s">
        <v>59</v>
      </c>
      <c r="B41" s="41" t="s">
        <v>93</v>
      </c>
      <c r="C41" s="7">
        <v>10</v>
      </c>
      <c r="D41" s="13"/>
      <c r="E41" s="64" t="s">
        <v>95</v>
      </c>
      <c r="F41" s="7">
        <v>10</v>
      </c>
      <c r="G41" s="13"/>
      <c r="H41" s="64" t="s">
        <v>97</v>
      </c>
      <c r="I41" s="7">
        <v>10</v>
      </c>
      <c r="J41" s="13"/>
    </row>
    <row r="42" spans="1:10" s="4" customFormat="1" ht="12" x14ac:dyDescent="0.25">
      <c r="A42" s="47" t="s">
        <v>58</v>
      </c>
      <c r="B42" s="41" t="s">
        <v>98</v>
      </c>
      <c r="C42" s="7">
        <v>5</v>
      </c>
      <c r="D42" s="13"/>
      <c r="E42" s="64" t="s">
        <v>94</v>
      </c>
      <c r="F42" s="7">
        <v>5</v>
      </c>
      <c r="G42" s="13"/>
      <c r="H42" s="64" t="s">
        <v>96</v>
      </c>
      <c r="I42" s="7">
        <v>5</v>
      </c>
      <c r="J42" s="13"/>
    </row>
    <row r="43" spans="1:10" x14ac:dyDescent="0.25">
      <c r="A43" s="46" t="s">
        <v>49</v>
      </c>
      <c r="B43" s="28" t="s">
        <v>24</v>
      </c>
      <c r="C43" s="35"/>
      <c r="D43" s="11">
        <f>C44</f>
        <v>10</v>
      </c>
      <c r="E43" s="10" t="str">
        <f t="shared" ref="E43" si="10">B43</f>
        <v>Planirani udio posjetitelja iz inozemstva</v>
      </c>
      <c r="F43" s="6"/>
      <c r="G43" s="11">
        <f>F44</f>
        <v>10</v>
      </c>
      <c r="H43" s="10" t="str">
        <f t="shared" ref="H43" si="11">E43</f>
        <v>Planirani udio posjetitelja iz inozemstva</v>
      </c>
      <c r="I43" s="6"/>
      <c r="J43" s="11">
        <f>I44</f>
        <v>10</v>
      </c>
    </row>
    <row r="44" spans="1:10" s="4" customFormat="1" ht="12" x14ac:dyDescent="0.25">
      <c r="A44" s="47" t="s">
        <v>55</v>
      </c>
      <c r="B44" s="41" t="s">
        <v>100</v>
      </c>
      <c r="C44" s="72">
        <v>10</v>
      </c>
      <c r="D44" s="73"/>
      <c r="E44" s="64" t="s">
        <v>102</v>
      </c>
      <c r="F44" s="72">
        <v>10</v>
      </c>
      <c r="G44" s="73"/>
      <c r="H44" s="64" t="s">
        <v>104</v>
      </c>
      <c r="I44" s="72">
        <v>10</v>
      </c>
      <c r="J44" s="13"/>
    </row>
    <row r="45" spans="1:10" s="4" customFormat="1" ht="12" x14ac:dyDescent="0.25">
      <c r="A45" s="47" t="s">
        <v>56</v>
      </c>
      <c r="B45" s="41" t="s">
        <v>99</v>
      </c>
      <c r="C45" s="72">
        <v>5</v>
      </c>
      <c r="D45" s="73"/>
      <c r="E45" s="64" t="s">
        <v>101</v>
      </c>
      <c r="F45" s="72">
        <v>5</v>
      </c>
      <c r="G45" s="73"/>
      <c r="H45" s="64" t="s">
        <v>103</v>
      </c>
      <c r="I45" s="72">
        <v>5</v>
      </c>
      <c r="J45" s="13"/>
    </row>
    <row r="46" spans="1:10" s="1" customFormat="1" x14ac:dyDescent="0.25">
      <c r="A46" s="45" t="s">
        <v>47</v>
      </c>
      <c r="B46" s="31" t="s">
        <v>3</v>
      </c>
      <c r="C46" s="39"/>
      <c r="D46" s="9">
        <v>20</v>
      </c>
      <c r="E46" s="8" t="str">
        <f t="shared" si="2"/>
        <v>FINANCIJSKA ODRŽIVOST</v>
      </c>
      <c r="F46" s="5"/>
      <c r="G46" s="9">
        <f>SUM(G47:G50)</f>
        <v>20</v>
      </c>
      <c r="H46" s="8" t="str">
        <f t="shared" si="3"/>
        <v>FINANCIJSKA ODRŽIVOST</v>
      </c>
      <c r="I46" s="5"/>
      <c r="J46" s="9">
        <f>SUM(J47:J50)</f>
        <v>20</v>
      </c>
    </row>
    <row r="47" spans="1:10" ht="40.5" customHeight="1" x14ac:dyDescent="0.25">
      <c r="A47" s="48" t="s">
        <v>42</v>
      </c>
      <c r="B47" s="42" t="s">
        <v>115</v>
      </c>
      <c r="C47" s="36"/>
      <c r="D47" s="43">
        <v>10</v>
      </c>
      <c r="E47" s="42" t="s">
        <v>115</v>
      </c>
      <c r="F47" s="6"/>
      <c r="G47" s="11">
        <v>10</v>
      </c>
      <c r="H47" s="42" t="s">
        <v>115</v>
      </c>
      <c r="I47" s="6"/>
      <c r="J47" s="11">
        <v>10</v>
      </c>
    </row>
    <row r="48" spans="1:10" x14ac:dyDescent="0.25">
      <c r="A48" s="47" t="s">
        <v>59</v>
      </c>
      <c r="B48" s="30" t="s">
        <v>80</v>
      </c>
      <c r="C48" s="35">
        <v>10</v>
      </c>
      <c r="D48" s="35"/>
      <c r="E48" s="61" t="str">
        <f>B48</f>
        <v>DA</v>
      </c>
      <c r="F48" s="61">
        <f t="shared" ref="F48:F49" si="12">C48</f>
        <v>10</v>
      </c>
      <c r="G48" s="61"/>
      <c r="H48" s="61" t="str">
        <f t="shared" si="3"/>
        <v>DA</v>
      </c>
      <c r="I48" s="61">
        <f t="shared" ref="I48:I49" si="13">F48</f>
        <v>10</v>
      </c>
      <c r="J48" s="62"/>
    </row>
    <row r="49" spans="1:10" x14ac:dyDescent="0.25">
      <c r="A49" s="47" t="s">
        <v>58</v>
      </c>
      <c r="B49" s="30" t="s">
        <v>81</v>
      </c>
      <c r="C49" s="35">
        <v>0</v>
      </c>
      <c r="D49" s="35"/>
      <c r="E49" s="61" t="str">
        <f>B49</f>
        <v>NE</v>
      </c>
      <c r="F49" s="61">
        <f t="shared" si="12"/>
        <v>0</v>
      </c>
      <c r="G49" s="61"/>
      <c r="H49" s="61" t="str">
        <f t="shared" si="3"/>
        <v>NE</v>
      </c>
      <c r="I49" s="61">
        <f t="shared" si="13"/>
        <v>0</v>
      </c>
      <c r="J49" s="62"/>
    </row>
    <row r="50" spans="1:10" x14ac:dyDescent="0.25">
      <c r="A50" s="48" t="s">
        <v>49</v>
      </c>
      <c r="B50" s="44" t="s">
        <v>79</v>
      </c>
      <c r="C50" s="36"/>
      <c r="D50" s="43">
        <v>10</v>
      </c>
      <c r="E50" s="63" t="str">
        <f t="shared" ref="E50:E52" si="14">B50</f>
        <v>Prijavitelj ima/nema raznolike izvore financiranja</v>
      </c>
      <c r="F50" s="63"/>
      <c r="G50" s="36">
        <v>10</v>
      </c>
      <c r="H50" s="63" t="str">
        <f t="shared" ref="H50:H52" si="15">E50</f>
        <v>Prijavitelj ima/nema raznolike izvore financiranja</v>
      </c>
      <c r="I50" s="63"/>
      <c r="J50" s="43">
        <f t="shared" ref="J50" si="16">G50</f>
        <v>10</v>
      </c>
    </row>
    <row r="51" spans="1:10" x14ac:dyDescent="0.25">
      <c r="A51" s="47" t="s">
        <v>55</v>
      </c>
      <c r="B51" s="30" t="s">
        <v>80</v>
      </c>
      <c r="C51" s="35">
        <v>10</v>
      </c>
      <c r="D51" s="11"/>
      <c r="E51" s="61" t="str">
        <f t="shared" si="14"/>
        <v>DA</v>
      </c>
      <c r="F51" s="61">
        <f t="shared" ref="F51:F52" si="17">C51</f>
        <v>10</v>
      </c>
      <c r="G51" s="61"/>
      <c r="H51" s="61" t="str">
        <f t="shared" si="15"/>
        <v>DA</v>
      </c>
      <c r="I51" s="61">
        <f t="shared" ref="I51:I52" si="18">F51</f>
        <v>10</v>
      </c>
      <c r="J51" s="62"/>
    </row>
    <row r="52" spans="1:10" x14ac:dyDescent="0.25">
      <c r="A52" s="47" t="s">
        <v>56</v>
      </c>
      <c r="B52" s="30" t="s">
        <v>81</v>
      </c>
      <c r="C52" s="35">
        <v>0</v>
      </c>
      <c r="D52" s="11"/>
      <c r="E52" s="61" t="str">
        <f t="shared" si="14"/>
        <v>NE</v>
      </c>
      <c r="F52" s="61">
        <f t="shared" si="17"/>
        <v>0</v>
      </c>
      <c r="G52" s="61"/>
      <c r="H52" s="61" t="str">
        <f t="shared" si="15"/>
        <v>NE</v>
      </c>
      <c r="I52" s="61">
        <f t="shared" si="18"/>
        <v>0</v>
      </c>
      <c r="J52" s="62"/>
    </row>
    <row r="53" spans="1:10" s="1" customFormat="1" x14ac:dyDescent="0.25">
      <c r="A53" s="45" t="s">
        <v>48</v>
      </c>
      <c r="B53" s="31" t="s">
        <v>25</v>
      </c>
      <c r="C53" s="39"/>
      <c r="D53" s="9">
        <f>SUM(D54:D61)</f>
        <v>50</v>
      </c>
      <c r="E53" s="8" t="str">
        <f t="shared" si="2"/>
        <v>SOCIO-EKONOMSKI UČINAK</v>
      </c>
      <c r="F53" s="5"/>
      <c r="G53" s="9">
        <f>SUM(G54:G61)</f>
        <v>50</v>
      </c>
      <c r="H53" s="8" t="str">
        <f t="shared" si="3"/>
        <v>SOCIO-EKONOMSKI UČINAK</v>
      </c>
      <c r="I53" s="5"/>
      <c r="J53" s="9">
        <f>SUM(J54:J61)</f>
        <v>50</v>
      </c>
    </row>
    <row r="54" spans="1:10" ht="40.5" customHeight="1" x14ac:dyDescent="0.25">
      <c r="A54" s="46" t="s">
        <v>42</v>
      </c>
      <c r="B54" s="28" t="s">
        <v>82</v>
      </c>
      <c r="C54" s="35"/>
      <c r="D54" s="11">
        <f>C55</f>
        <v>10</v>
      </c>
      <c r="E54" s="10" t="str">
        <f t="shared" si="2"/>
        <v>Broj poduzetnika koji su uključeni u organiziranje/ održavanje događanja</v>
      </c>
      <c r="F54" s="6"/>
      <c r="G54" s="11">
        <f>F55</f>
        <v>10</v>
      </c>
      <c r="H54" s="10" t="str">
        <f t="shared" si="3"/>
        <v>Broj poduzetnika koji su uključeni u organiziranje/ održavanje događanja</v>
      </c>
      <c r="I54" s="6"/>
      <c r="J54" s="11">
        <f>I55</f>
        <v>10</v>
      </c>
    </row>
    <row r="55" spans="1:10" s="4" customFormat="1" ht="12" x14ac:dyDescent="0.25">
      <c r="A55" s="47" t="s">
        <v>59</v>
      </c>
      <c r="B55" s="30" t="s">
        <v>84</v>
      </c>
      <c r="C55" s="7">
        <v>10</v>
      </c>
      <c r="D55" s="13"/>
      <c r="E55" s="64" t="s">
        <v>106</v>
      </c>
      <c r="F55" s="72">
        <v>10</v>
      </c>
      <c r="G55" s="73"/>
      <c r="H55" s="64" t="s">
        <v>15</v>
      </c>
      <c r="I55" s="72">
        <v>10</v>
      </c>
      <c r="J55" s="73"/>
    </row>
    <row r="56" spans="1:10" s="4" customFormat="1" ht="12" x14ac:dyDescent="0.25">
      <c r="A56" s="47" t="s">
        <v>58</v>
      </c>
      <c r="B56" s="30" t="s">
        <v>83</v>
      </c>
      <c r="C56" s="7">
        <v>7</v>
      </c>
      <c r="D56" s="13"/>
      <c r="E56" s="64" t="s">
        <v>105</v>
      </c>
      <c r="F56" s="72">
        <v>7</v>
      </c>
      <c r="G56" s="73"/>
      <c r="H56" s="64" t="s">
        <v>107</v>
      </c>
      <c r="I56" s="72">
        <v>7</v>
      </c>
      <c r="J56" s="73"/>
    </row>
    <row r="57" spans="1:10" s="4" customFormat="1" ht="12" x14ac:dyDescent="0.25">
      <c r="A57" s="49" t="s">
        <v>60</v>
      </c>
      <c r="B57" s="30" t="s">
        <v>113</v>
      </c>
      <c r="C57" s="7">
        <v>4</v>
      </c>
      <c r="D57" s="13"/>
      <c r="E57" s="64" t="s">
        <v>29</v>
      </c>
      <c r="F57" s="72">
        <v>4</v>
      </c>
      <c r="G57" s="73"/>
      <c r="H57" s="64" t="s">
        <v>76</v>
      </c>
      <c r="I57" s="72">
        <v>4</v>
      </c>
      <c r="J57" s="73"/>
    </row>
    <row r="58" spans="1:10" ht="105" x14ac:dyDescent="0.25">
      <c r="A58" s="46" t="s">
        <v>49</v>
      </c>
      <c r="B58" s="28" t="s">
        <v>118</v>
      </c>
      <c r="C58" s="35"/>
      <c r="D58" s="76">
        <v>20</v>
      </c>
      <c r="E58" s="28" t="s">
        <v>118</v>
      </c>
      <c r="F58" s="6"/>
      <c r="G58" s="11">
        <v>20</v>
      </c>
      <c r="H58" s="28" t="s">
        <v>118</v>
      </c>
      <c r="I58" s="6"/>
      <c r="J58" s="11">
        <v>20</v>
      </c>
    </row>
    <row r="59" spans="1:10" x14ac:dyDescent="0.25">
      <c r="A59" s="46" t="s">
        <v>50</v>
      </c>
      <c r="B59" s="28" t="s">
        <v>32</v>
      </c>
      <c r="C59" s="79"/>
      <c r="D59" s="70">
        <v>10</v>
      </c>
      <c r="E59" s="68" t="str">
        <f t="shared" ref="E59:E63" si="19">B59</f>
        <v>Dostupnost događanja</v>
      </c>
      <c r="F59" s="69"/>
      <c r="G59" s="70">
        <v>10</v>
      </c>
      <c r="H59" s="68" t="str">
        <f t="shared" ref="H59:H63" si="20">E59</f>
        <v>Dostupnost događanja</v>
      </c>
      <c r="I59" s="69"/>
      <c r="J59" s="70">
        <v>10</v>
      </c>
    </row>
    <row r="60" spans="1:10" s="4" customFormat="1" ht="24" x14ac:dyDescent="0.25">
      <c r="A60" s="47" t="s">
        <v>61</v>
      </c>
      <c r="B60" s="30" t="s">
        <v>30</v>
      </c>
      <c r="C60" s="72" t="s">
        <v>114</v>
      </c>
      <c r="D60" s="73">
        <v>5</v>
      </c>
      <c r="E60" s="64" t="str">
        <f t="shared" si="19"/>
        <v>Predviđeni su troškovi za prilagodbu osobama smanjenje pokretljivosti</v>
      </c>
      <c r="F60" s="72" t="str">
        <f>C60</f>
        <v>DA/NE</v>
      </c>
      <c r="G60" s="73">
        <f>D60</f>
        <v>5</v>
      </c>
      <c r="H60" s="64" t="str">
        <f t="shared" si="20"/>
        <v>Predviđeni su troškovi za prilagodbu osobama smanjenje pokretljivosti</v>
      </c>
      <c r="I60" s="72" t="str">
        <f>C60</f>
        <v>DA/NE</v>
      </c>
      <c r="J60" s="73">
        <f>D60</f>
        <v>5</v>
      </c>
    </row>
    <row r="61" spans="1:10" s="4" customFormat="1" ht="24" x14ac:dyDescent="0.25">
      <c r="A61" s="50" t="s">
        <v>62</v>
      </c>
      <c r="B61" s="33" t="s">
        <v>31</v>
      </c>
      <c r="C61" s="80" t="s">
        <v>114</v>
      </c>
      <c r="D61" s="81">
        <v>5</v>
      </c>
      <c r="E61" s="82" t="str">
        <f t="shared" si="19"/>
        <v>Predviđeni su troškovi za prilagodbu osobama smanjene sposobnosti vida ili sluha</v>
      </c>
      <c r="F61" s="80" t="str">
        <f>C61</f>
        <v>DA/NE</v>
      </c>
      <c r="G61" s="73">
        <f>D61</f>
        <v>5</v>
      </c>
      <c r="H61" s="82" t="str">
        <f t="shared" si="20"/>
        <v>Predviđeni su troškovi za prilagodbu osobama smanjene sposobnosti vida ili sluha</v>
      </c>
      <c r="I61" s="80" t="str">
        <f>C61</f>
        <v>DA/NE</v>
      </c>
      <c r="J61" s="81">
        <f>D61</f>
        <v>5</v>
      </c>
    </row>
    <row r="62" spans="1:10" s="1" customFormat="1" ht="60.75" thickBot="1" x14ac:dyDescent="0.3">
      <c r="A62" s="45" t="s">
        <v>85</v>
      </c>
      <c r="B62" s="31" t="s">
        <v>119</v>
      </c>
      <c r="C62" s="39"/>
      <c r="D62" s="9">
        <v>20</v>
      </c>
      <c r="E62" s="31" t="s">
        <v>119</v>
      </c>
      <c r="F62" s="5"/>
      <c r="G62" s="9">
        <v>20</v>
      </c>
      <c r="H62" s="31" t="s">
        <v>119</v>
      </c>
      <c r="I62" s="5"/>
      <c r="J62" s="9">
        <v>20</v>
      </c>
    </row>
    <row r="63" spans="1:10" s="1" customFormat="1" ht="15.75" thickBot="1" x14ac:dyDescent="0.3">
      <c r="A63" s="51"/>
      <c r="B63" s="34" t="s">
        <v>33</v>
      </c>
      <c r="C63" s="40"/>
      <c r="D63" s="20">
        <f>D3+D62+D13+D22+D39+D46+D53</f>
        <v>245</v>
      </c>
      <c r="E63" s="18" t="str">
        <f t="shared" si="19"/>
        <v>SVEUKUPNO</v>
      </c>
      <c r="F63" s="19"/>
      <c r="G63" s="20">
        <f>G3+G62+G13+G22+G39+G46+G53</f>
        <v>245</v>
      </c>
      <c r="H63" s="18" t="str">
        <f t="shared" si="20"/>
        <v>SVEUKUPNO</v>
      </c>
      <c r="I63" s="19"/>
      <c r="J63" s="20">
        <f>J3+J62+J13+J22+J39+J46+J53</f>
        <v>245</v>
      </c>
    </row>
    <row r="67" spans="4:5" x14ac:dyDescent="0.25">
      <c r="E67" s="83"/>
    </row>
    <row r="68" spans="4:5" x14ac:dyDescent="0.25">
      <c r="D68" s="55"/>
    </row>
    <row r="69" spans="4:5" x14ac:dyDescent="0.25">
      <c r="D69" s="55"/>
    </row>
    <row r="70" spans="4:5" x14ac:dyDescent="0.25">
      <c r="D70" s="55"/>
    </row>
  </sheetData>
  <mergeCells count="3">
    <mergeCell ref="B1:D1"/>
    <mergeCell ref="E1:G1"/>
    <mergeCell ref="H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Kriterij za bodovanje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Emina Višnić</dc:creator>
  <cp:lastModifiedBy>Ana PK</cp:lastModifiedBy>
  <cp:lastPrinted>2023-11-27T11:35:04Z</cp:lastPrinted>
  <dcterms:created xsi:type="dcterms:W3CDTF">2023-10-19T09:16:27Z</dcterms:created>
  <dcterms:modified xsi:type="dcterms:W3CDTF">2023-12-08T07:58:28Z</dcterms:modified>
</cp:coreProperties>
</file>